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VLGW\Referat12\GfE_2023\1_bundesweite-Zusammenarbeit\Austausch_peNDF\"/>
    </mc:Choice>
  </mc:AlternateContent>
  <xr:revisionPtr revIDLastSave="0" documentId="13_ncr:1_{E532EA99-9DF7-4ED0-AB5D-67362B082C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NDF_PMR-TMR" sheetId="4" r:id="rId1"/>
    <sheet name="Kürzelverzeichni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R14" i="4" l="1"/>
  <c r="R15" i="4"/>
  <c r="N14" i="4"/>
  <c r="N15" i="4"/>
  <c r="N18" i="4"/>
  <c r="R18" i="4"/>
  <c r="N12" i="4"/>
  <c r="R12" i="4"/>
  <c r="E9" i="4"/>
  <c r="G9" i="4" s="1"/>
  <c r="R11" i="4"/>
  <c r="R13" i="4"/>
  <c r="R16" i="4"/>
  <c r="R17" i="4"/>
  <c r="F15" i="4" l="1"/>
  <c r="H15" i="4"/>
  <c r="D14" i="4"/>
  <c r="F14" i="4"/>
  <c r="H14" i="4"/>
  <c r="D15" i="4"/>
  <c r="I15" i="4" s="1"/>
  <c r="L15" i="4" s="1"/>
  <c r="O15" i="4" s="1"/>
  <c r="H12" i="4"/>
  <c r="D17" i="4"/>
  <c r="N11" i="4"/>
  <c r="N13" i="4"/>
  <c r="N16" i="4"/>
  <c r="N17" i="4"/>
  <c r="H11" i="4"/>
  <c r="H13" i="4"/>
  <c r="H16" i="4"/>
  <c r="H17" i="4"/>
  <c r="F11" i="4"/>
  <c r="F13" i="4"/>
  <c r="F16" i="4"/>
  <c r="F17" i="4"/>
  <c r="D11" i="4"/>
  <c r="D13" i="4"/>
  <c r="D16" i="4"/>
  <c r="F12" i="4" l="1"/>
  <c r="I14" i="4"/>
  <c r="L14" i="4" s="1"/>
  <c r="O14" i="4" s="1"/>
  <c r="H18" i="4"/>
  <c r="F18" i="4"/>
  <c r="D18" i="4"/>
  <c r="I18" i="4" s="1"/>
  <c r="L18" i="4" s="1"/>
  <c r="O18" i="4" s="1"/>
  <c r="D12" i="4"/>
  <c r="I12" i="4" s="1"/>
  <c r="L12" i="4" s="1"/>
  <c r="O12" i="4" s="1"/>
  <c r="I16" i="4"/>
  <c r="I11" i="4"/>
  <c r="L11" i="4" s="1"/>
  <c r="O11" i="4" s="1"/>
  <c r="I17" i="4"/>
  <c r="L17" i="4" s="1"/>
  <c r="O17" i="4" s="1"/>
  <c r="I13" i="4"/>
  <c r="L13" i="4" s="1"/>
  <c r="O13" i="4" s="1"/>
  <c r="L16" i="4" l="1"/>
  <c r="O16" i="4" s="1"/>
  <c r="R9" i="4"/>
  <c r="N9" i="4"/>
  <c r="H9" i="4"/>
  <c r="F9" i="4"/>
  <c r="D9" i="4"/>
  <c r="I9" i="4" s="1"/>
  <c r="L9" i="4" s="1"/>
  <c r="O9" i="4" s="1"/>
  <c r="R10" i="4" l="1"/>
  <c r="R19" i="4"/>
  <c r="R20" i="4"/>
  <c r="R21" i="4"/>
  <c r="N10" i="4"/>
  <c r="N19" i="4"/>
  <c r="N20" i="4"/>
  <c r="N21" i="4"/>
  <c r="H10" i="4"/>
  <c r="H19" i="4"/>
  <c r="H20" i="4"/>
  <c r="H21" i="4"/>
  <c r="D19" i="4"/>
  <c r="D20" i="4"/>
  <c r="D21" i="4"/>
  <c r="F10" i="4"/>
  <c r="F19" i="4"/>
  <c r="F20" i="4"/>
  <c r="F21" i="4"/>
  <c r="I20" i="4" l="1"/>
  <c r="L20" i="4" s="1"/>
  <c r="O20" i="4" s="1"/>
  <c r="I21" i="4"/>
  <c r="L21" i="4" s="1"/>
  <c r="O21" i="4" s="1"/>
  <c r="I19" i="4"/>
  <c r="L19" i="4" s="1"/>
  <c r="O19" i="4" s="1"/>
  <c r="I10" i="4"/>
  <c r="L10" i="4" s="1"/>
  <c r="O10" i="4" s="1"/>
</calcChain>
</file>

<file path=xl/sharedStrings.xml><?xml version="1.0" encoding="utf-8"?>
<sst xmlns="http://schemas.openxmlformats.org/spreadsheetml/2006/main" count="62" uniqueCount="58">
  <si>
    <t xml:space="preserve">Auswaage </t>
  </si>
  <si>
    <t>Untere Box (&lt; 8mm)</t>
  </si>
  <si>
    <t>g FM</t>
  </si>
  <si>
    <t>13-15</t>
  </si>
  <si>
    <t>16-18</t>
  </si>
  <si>
    <t>19-21</t>
  </si>
  <si>
    <t>22-24</t>
  </si>
  <si>
    <t>25-27</t>
  </si>
  <si>
    <t>28-30</t>
  </si>
  <si>
    <t>&lt; 10</t>
  </si>
  <si>
    <t>% i.d. FM</t>
  </si>
  <si>
    <t>Bewertung</t>
  </si>
  <si>
    <t>peNDF&gt;8_PMR (g/kg TM)</t>
  </si>
  <si>
    <t>TM</t>
  </si>
  <si>
    <t>Trockenmasse</t>
  </si>
  <si>
    <t>FM</t>
  </si>
  <si>
    <t>Frischmasse</t>
  </si>
  <si>
    <t>aNDFom</t>
  </si>
  <si>
    <t>pef</t>
  </si>
  <si>
    <t>Faktor der physikalisch effektiven Wirksamkeit</t>
  </si>
  <si>
    <t>KF</t>
  </si>
  <si>
    <t>PMR</t>
  </si>
  <si>
    <t>peDNF</t>
  </si>
  <si>
    <t>physikalisch effektive Neutral-Detergenzien-Faser</t>
  </si>
  <si>
    <t>Neutral-Detergenzien-Faser (nach Amylasebehandlung und Veraschung)</t>
  </si>
  <si>
    <t>Einwaage (g FM) (Ziel: ca. 250-300 g)</t>
  </si>
  <si>
    <t>zu hoch</t>
  </si>
  <si>
    <t>Ration abc (PMR oder TMR)</t>
  </si>
  <si>
    <t>TMR</t>
  </si>
  <si>
    <t>Gesamtmischration (Total Mixed Ration)</t>
  </si>
  <si>
    <t>Teilmischration (Partial Mixed Ration)</t>
  </si>
  <si>
    <t>Oberes Sieb (&gt; 19mm)</t>
  </si>
  <si>
    <t>Mittleres Sieb (8-19 mm)</t>
  </si>
  <si>
    <t>pef&gt;8_PMR (% i.d.FM)</t>
  </si>
  <si>
    <t>aNDFom_PMR (g/kg TM)</t>
  </si>
  <si>
    <t>TM-Aufnahme_PMR (kg TM/Kuh u. Tag)</t>
  </si>
  <si>
    <t>TM-Aufnahme_gesamt (kg TM/Kuh u. Tag)</t>
  </si>
  <si>
    <t>peNDF&gt;8_gesamt (g/kg TM)</t>
  </si>
  <si>
    <t>Stärke_PMR (g/kg TM)</t>
  </si>
  <si>
    <t>Stärke_KF-Abruf (g/kg TM)</t>
  </si>
  <si>
    <t>Stärke_gesamt (g/kgTM)</t>
  </si>
  <si>
    <t>peNDF&gt;8_Ziel (g/kg TM)</t>
  </si>
  <si>
    <t>Stärke
 (% der TM)</t>
  </si>
  <si>
    <t>TM-Aufnahme (kg TM/Kuh u. Tag)</t>
  </si>
  <si>
    <t>KF-Abruf 
(kg TM/Kuh u. Tag)</t>
  </si>
  <si>
    <t>Zielwerte aus GfE (2023): Empfehlungen zur Energie- und Nährstoffversorung von MIlchkühen; DLG-Verlag GmbH Frankfurt am Main.</t>
  </si>
  <si>
    <t>peNDF&gt;8_Ziel</t>
  </si>
  <si>
    <t>peNDF&gt;8_PMR</t>
  </si>
  <si>
    <t>peNDF&gt;8_gesamt</t>
  </si>
  <si>
    <t>Probename</t>
  </si>
  <si>
    <t>Beispiel: AMS1_1</t>
  </si>
  <si>
    <t>nur grau und grün hinterlgete Felder sind Eingabefelder; weiße, organge und blaue Felder werden berechnet</t>
  </si>
  <si>
    <t xml:space="preserve">                                                                                                                                                                                 Auswertungstool für die Schüttelbox (Penn State Particle Separator) zur Berechnung der peNDF (Stand Juli 2026)</t>
  </si>
  <si>
    <t>TM-Aufnahme</t>
  </si>
  <si>
    <t>Konzentratfutterfuttermittel (Kraftfutter)</t>
  </si>
  <si>
    <t>Abkürzung</t>
  </si>
  <si>
    <t>Bedeutung</t>
  </si>
  <si>
    <t>Trockenmasse-Aufnahme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</si>
</sst>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BaWue Sans"/>
    </font>
    <font>
      <sz val="8"/>
      <name val="Arial"/>
      <family val="2"/>
    </font>
    <font>
      <sz val="11"/>
      <color theme="1"/>
      <name val="BaWue Sans"/>
    </font>
    <font>
      <b/>
      <sz val="11"/>
      <color theme="1"/>
      <name val="BaWue Sans"/>
    </font>
    <font>
      <i/>
      <sz val="11"/>
      <color theme="1"/>
      <name val="BaWue Sans"/>
    </font>
    <font>
      <sz val="11"/>
      <color theme="0"/>
      <name val="Arial"/>
      <family val="2"/>
    </font>
    <font>
      <sz val="10"/>
      <color theme="1"/>
      <name val="BaWue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7E3B9"/>
        <bgColor indexed="64"/>
      </patternFill>
    </fill>
    <fill>
      <patternFill patternType="solid">
        <fgColor rgb="FFFFD85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/>
      <right style="medium">
        <color rgb="FF7F7F7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F7F7F"/>
      </top>
      <bottom style="thin">
        <color indexed="64"/>
      </bottom>
      <diagonal/>
    </border>
    <border>
      <left/>
      <right/>
      <top style="medium">
        <color rgb="FF7F7F7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rgb="FF7F7F7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Protection="1">
      <protection locked="0"/>
    </xf>
    <xf numFmtId="0" fontId="4" fillId="3" borderId="1" xfId="0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5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horizontal="right"/>
    </xf>
    <xf numFmtId="1" fontId="4" fillId="0" borderId="1" xfId="0" applyNumberFormat="1" applyFont="1" applyFill="1" applyBorder="1" applyProtection="1"/>
    <xf numFmtId="1" fontId="4" fillId="0" borderId="1" xfId="0" applyNumberFormat="1" applyFont="1" applyBorder="1" applyProtection="1"/>
    <xf numFmtId="1" fontId="4" fillId="6" borderId="1" xfId="0" applyNumberFormat="1" applyFont="1" applyFill="1" applyBorder="1" applyProtection="1"/>
    <xf numFmtId="164" fontId="4" fillId="0" borderId="1" xfId="0" applyNumberFormat="1" applyFont="1" applyFill="1" applyBorder="1" applyProtection="1"/>
    <xf numFmtId="1" fontId="5" fillId="4" borderId="1" xfId="0" applyNumberFormat="1" applyFont="1" applyFill="1" applyBorder="1" applyProtection="1"/>
    <xf numFmtId="0" fontId="8" fillId="3" borderId="1" xfId="0" applyFont="1" applyFill="1" applyBorder="1" applyProtection="1"/>
    <xf numFmtId="0" fontId="8" fillId="5" borderId="1" xfId="0" applyFont="1" applyFill="1" applyBorder="1" applyProtection="1"/>
    <xf numFmtId="0" fontId="8" fillId="0" borderId="0" xfId="0" applyFont="1" applyProtection="1"/>
    <xf numFmtId="0" fontId="1" fillId="0" borderId="0" xfId="0" applyFont="1" applyProtection="1"/>
    <xf numFmtId="0" fontId="4" fillId="5" borderId="13" xfId="0" applyFont="1" applyFill="1" applyBorder="1" applyAlignment="1" applyProtection="1">
      <alignment horizontal="justify" vertical="center" wrapText="1"/>
    </xf>
    <xf numFmtId="0" fontId="4" fillId="5" borderId="14" xfId="0" applyFont="1" applyFill="1" applyBorder="1" applyAlignment="1" applyProtection="1">
      <alignment horizontal="justify" vertical="center" wrapText="1"/>
    </xf>
    <xf numFmtId="0" fontId="6" fillId="5" borderId="6" xfId="0" applyFont="1" applyFill="1" applyBorder="1" applyAlignment="1" applyProtection="1">
      <alignment horizontal="justify" vertical="center" wrapText="1"/>
    </xf>
    <xf numFmtId="0" fontId="4" fillId="5" borderId="0" xfId="0" applyFont="1" applyFill="1" applyAlignment="1" applyProtection="1">
      <alignment horizontal="justify" vertical="center" wrapText="1"/>
    </xf>
    <xf numFmtId="0" fontId="6" fillId="5" borderId="7" xfId="0" applyFont="1" applyFill="1" applyBorder="1" applyAlignment="1" applyProtection="1">
      <alignment horizontal="justify" vertical="center" wrapText="1"/>
    </xf>
    <xf numFmtId="0" fontId="4" fillId="5" borderId="8" xfId="0" applyFont="1" applyFill="1" applyBorder="1" applyAlignment="1" applyProtection="1">
      <alignment horizontal="justify" vertical="center" wrapText="1"/>
    </xf>
    <xf numFmtId="0" fontId="6" fillId="5" borderId="0" xfId="0" applyFont="1" applyFill="1" applyBorder="1" applyAlignment="1" applyProtection="1">
      <alignment horizontal="justify" vertical="center" wrapText="1"/>
    </xf>
    <xf numFmtId="0" fontId="4" fillId="5" borderId="0" xfId="0" applyFont="1" applyFill="1" applyBorder="1" applyAlignment="1" applyProtection="1">
      <alignment horizontal="justify" vertical="center" wrapText="1"/>
    </xf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5" fillId="5" borderId="1" xfId="0" applyFont="1" applyFill="1" applyBorder="1" applyAlignment="1" applyProtection="1">
      <alignment horizontal="right" wrapText="1"/>
    </xf>
    <xf numFmtId="0" fontId="5" fillId="4" borderId="1" xfId="0" applyFont="1" applyFill="1" applyBorder="1" applyAlignment="1" applyProtection="1">
      <alignment horizontal="right"/>
    </xf>
    <xf numFmtId="0" fontId="5" fillId="6" borderId="1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7E3B9"/>
      <color rgb="FFDDEBF7"/>
      <color rgb="FFFFD85D"/>
      <color rgb="FF44AC48"/>
      <color rgb="FFFC6C6C"/>
      <color rgb="FFFC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'peNDF_PMR-TMR'!$B$44</c:f>
              <c:strCache>
                <c:ptCount val="1"/>
                <c:pt idx="0">
                  <c:v>peNDF&gt;8_Ziel</c:v>
                </c:pt>
              </c:strCache>
            </c:strRef>
          </c:tx>
          <c:spPr>
            <a:solidFill>
              <a:srgbClr val="B7E3B9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'peNDF_PMR-TMR'!$A$9:$A$21</c:f>
              <c:strCache>
                <c:ptCount val="1"/>
                <c:pt idx="0">
                  <c:v>Beispiel: AMS1_1</c:v>
                </c:pt>
              </c:strCache>
            </c:strRef>
          </c:cat>
          <c:val>
            <c:numRef>
              <c:f>'peNDF_PMR-TMR'!$S$9:$S$21</c:f>
              <c:numCache>
                <c:formatCode>0</c:formatCode>
                <c:ptCount val="13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61-46CF-8BE0-571B958507FE}"/>
            </c:ext>
          </c:extLst>
        </c:ser>
        <c:ser>
          <c:idx val="1"/>
          <c:order val="1"/>
          <c:tx>
            <c:strRef>
              <c:f>'peNDF_PMR-TMR'!$B$45</c:f>
              <c:strCache>
                <c:ptCount val="1"/>
                <c:pt idx="0">
                  <c:v>peNDF&gt;8_PMR</c:v>
                </c:pt>
              </c:strCache>
            </c:strRef>
          </c:tx>
          <c:spPr>
            <a:solidFill>
              <a:srgbClr val="FFD85D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'peNDF_PMR-TMR'!$A$9:$A$21</c:f>
              <c:strCache>
                <c:ptCount val="1"/>
                <c:pt idx="0">
                  <c:v>Beispiel: AMS1_1</c:v>
                </c:pt>
              </c:strCache>
            </c:strRef>
          </c:cat>
          <c:val>
            <c:numRef>
              <c:f>'peNDF_PMR-TMR'!$L$9:$L$21</c:f>
              <c:numCache>
                <c:formatCode>0</c:formatCode>
                <c:ptCount val="13"/>
                <c:pt idx="0">
                  <c:v>280.41922659920493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61-46CF-8BE0-571B958507FE}"/>
            </c:ext>
          </c:extLst>
        </c:ser>
        <c:ser>
          <c:idx val="2"/>
          <c:order val="2"/>
          <c:tx>
            <c:strRef>
              <c:f>'peNDF_PMR-TMR'!$B$46</c:f>
              <c:strCache>
                <c:ptCount val="1"/>
                <c:pt idx="0">
                  <c:v>peNDF&gt;8_gesamt</c:v>
                </c:pt>
              </c:strCache>
            </c:strRef>
          </c:tx>
          <c:spPr>
            <a:solidFill>
              <a:srgbClr val="DDEBF7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'peNDF_PMR-TMR'!$A$9:$A$21</c:f>
              <c:strCache>
                <c:ptCount val="1"/>
                <c:pt idx="0">
                  <c:v>Beispiel: AMS1_1</c:v>
                </c:pt>
              </c:strCache>
            </c:strRef>
          </c:cat>
          <c:val>
            <c:numRef>
              <c:f>'peNDF_PMR-TMR'!$O$9:$O$21</c:f>
              <c:numCache>
                <c:formatCode>0</c:formatCode>
                <c:ptCount val="13"/>
                <c:pt idx="0">
                  <c:v>253.59651796797667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61-46CF-8BE0-571B95850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7544015"/>
        <c:axId val="1007537775"/>
      </c:barChart>
      <c:catAx>
        <c:axId val="1007544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Wue Sans" pitchFamily="2" charset="0"/>
                    <a:ea typeface="+mn-ea"/>
                    <a:cs typeface="+mn-cs"/>
                  </a:defRPr>
                </a:pPr>
                <a:r>
                  <a:rPr lang="de-DE" sz="1050"/>
                  <a:t>Probename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Wue Sans" pitchFamily="2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Wue Sans" pitchFamily="2" charset="0"/>
                <a:ea typeface="+mn-ea"/>
                <a:cs typeface="+mn-cs"/>
              </a:defRPr>
            </a:pPr>
            <a:endParaRPr lang="de-DE"/>
          </a:p>
        </c:txPr>
        <c:crossAx val="1007537775"/>
        <c:crosses val="autoZero"/>
        <c:auto val="1"/>
        <c:lblAlgn val="ctr"/>
        <c:lblOffset val="100"/>
        <c:noMultiLvlLbl val="0"/>
      </c:catAx>
      <c:valAx>
        <c:axId val="10075377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Wue Sans" pitchFamily="2" charset="0"/>
                    <a:ea typeface="+mn-ea"/>
                    <a:cs typeface="+mn-cs"/>
                  </a:defRPr>
                </a:pPr>
                <a:r>
                  <a:rPr lang="en-US" sz="1050"/>
                  <a:t>peNDF_gesamt (g/kg TM)</a:t>
                </a:r>
              </a:p>
            </c:rich>
          </c:tx>
          <c:layout>
            <c:manualLayout>
              <c:xMode val="edge"/>
              <c:yMode val="edge"/>
              <c:x val="1.7400714196557645E-3"/>
              <c:y val="5.35120656622967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Wue Sans" pitchFamily="2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Wue Sans" pitchFamily="2" charset="0"/>
                <a:ea typeface="+mn-ea"/>
                <a:cs typeface="+mn-cs"/>
              </a:defRPr>
            </a:pPr>
            <a:endParaRPr lang="de-DE"/>
          </a:p>
        </c:txPr>
        <c:crossAx val="100754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Wue Sans" pitchFamily="2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Wue Sans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71645</xdr:colOff>
      <xdr:row>0</xdr:row>
      <xdr:rowOff>44312</xdr:rowOff>
    </xdr:from>
    <xdr:to>
      <xdr:col>0</xdr:col>
      <xdr:colOff>1137810</xdr:colOff>
      <xdr:row>2</xdr:row>
      <xdr:rowOff>32964</xdr:rowOff>
    </xdr:to>
    <xdr:pic>
      <xdr:nvPicPr>
        <xdr:cNvPr id="2" name="Grafik 1" descr="Ein Bild, das Text, Schrift, Screenshot, Grafiken enthält.&#10;&#10;KI-generierte Inhalte können fehlerhaft sein.">
          <a:extLst>
            <a:ext uri="{FF2B5EF4-FFF2-40B4-BE49-F238E27FC236}">
              <a16:creationId xmlns:a16="http://schemas.microsoft.com/office/drawing/2014/main" id="{79F3AE29-545F-0F1F-6F88-864A549E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5" y="44312"/>
          <a:ext cx="1066165" cy="295109"/>
        </a:xfrm>
        <a:prstGeom prst="rect">
          <a:avLst/>
        </a:prstGeom>
      </xdr:spPr>
    </xdr:pic>
    <xdr:clientData/>
  </xdr:twoCellAnchor>
  <xdr:twoCellAnchor>
    <xdr:from>
      <xdr:col>1</xdr:col>
      <xdr:colOff>77156</xdr:colOff>
      <xdr:row>23</xdr:row>
      <xdr:rowOff>146628</xdr:rowOff>
    </xdr:from>
    <xdr:to>
      <xdr:col>11</xdr:col>
      <xdr:colOff>786847</xdr:colOff>
      <xdr:row>47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E661250-30D7-DFD5-1E29-6EEB2056F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abSelected="1" zoomScale="115" zoomScaleNormal="115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S10" sqref="S10"/>
    </sheetView>
  </sheetViews>
  <sheetFormatPr baseColWidth="10" defaultRowHeight="14.25" x14ac:dyDescent="0.2"/>
  <cols>
    <col min="1" max="1" width="28.42578125" style="2" customWidth="1"/>
    <col min="2" max="2" width="20.42578125" style="2" customWidth="1"/>
    <col min="3" max="3" width="11.42578125" style="2"/>
    <col min="4" max="4" width="11" style="2" customWidth="1"/>
    <col min="5" max="5" width="11.42578125" style="2"/>
    <col min="6" max="6" width="13.28515625" style="2" customWidth="1"/>
    <col min="7" max="7" width="11.42578125" style="2"/>
    <col min="8" max="8" width="9.42578125" style="2" customWidth="1"/>
    <col min="9" max="9" width="12.85546875" style="2" customWidth="1"/>
    <col min="10" max="10" width="15" style="2" customWidth="1"/>
    <col min="11" max="11" width="21.42578125" style="2" customWidth="1"/>
    <col min="12" max="12" width="18.42578125" style="2" customWidth="1"/>
    <col min="13" max="13" width="20.42578125" style="2" customWidth="1"/>
    <col min="14" max="14" width="24" style="2" customWidth="1"/>
    <col min="15" max="15" width="20" style="2" customWidth="1"/>
    <col min="16" max="16" width="14.140625" style="2" customWidth="1"/>
    <col min="17" max="17" width="19.140625" style="2" customWidth="1"/>
    <col min="18" max="18" width="16.7109375" style="2" customWidth="1"/>
    <col min="19" max="19" width="15.85546875" style="2" customWidth="1"/>
    <col min="20" max="20" width="13.28515625" style="2" customWidth="1"/>
    <col min="21" max="16384" width="11.42578125" style="2"/>
  </cols>
  <sheetData>
    <row r="1" spans="1:21" ht="9.75" customHeight="1" x14ac:dyDescent="0.2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1" ht="6.7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1" ht="15.75" x14ac:dyDescent="0.3">
      <c r="A4" s="6" t="s">
        <v>27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15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1" ht="17.25" customHeight="1" x14ac:dyDescent="0.3">
      <c r="A6" s="44" t="s">
        <v>49</v>
      </c>
      <c r="B6" s="37" t="s">
        <v>25</v>
      </c>
      <c r="C6" s="45" t="s">
        <v>0</v>
      </c>
      <c r="D6" s="46"/>
      <c r="E6" s="46"/>
      <c r="F6" s="46"/>
      <c r="G6" s="46"/>
      <c r="H6" s="46"/>
      <c r="I6" s="37" t="s">
        <v>33</v>
      </c>
      <c r="J6" s="37" t="s">
        <v>34</v>
      </c>
      <c r="K6" s="37" t="s">
        <v>35</v>
      </c>
      <c r="L6" s="36" t="s">
        <v>12</v>
      </c>
      <c r="M6" s="37" t="s">
        <v>44</v>
      </c>
      <c r="N6" s="37" t="s">
        <v>36</v>
      </c>
      <c r="O6" s="43" t="s">
        <v>37</v>
      </c>
      <c r="P6" s="37" t="s">
        <v>38</v>
      </c>
      <c r="Q6" s="37" t="s">
        <v>39</v>
      </c>
      <c r="R6" s="49" t="s">
        <v>40</v>
      </c>
      <c r="S6" s="34" t="s">
        <v>41</v>
      </c>
      <c r="T6" s="35" t="s">
        <v>11</v>
      </c>
    </row>
    <row r="7" spans="1:21" ht="15.75" x14ac:dyDescent="0.3">
      <c r="A7" s="44"/>
      <c r="B7" s="37"/>
      <c r="C7" s="46" t="s">
        <v>31</v>
      </c>
      <c r="D7" s="46"/>
      <c r="E7" s="47" t="s">
        <v>32</v>
      </c>
      <c r="F7" s="48"/>
      <c r="G7" s="46" t="s">
        <v>1</v>
      </c>
      <c r="H7" s="46"/>
      <c r="I7" s="37"/>
      <c r="J7" s="37"/>
      <c r="K7" s="37"/>
      <c r="L7" s="36"/>
      <c r="M7" s="37"/>
      <c r="N7" s="37"/>
      <c r="O7" s="43"/>
      <c r="P7" s="37"/>
      <c r="Q7" s="37"/>
      <c r="R7" s="50"/>
      <c r="S7" s="34"/>
      <c r="T7" s="35"/>
      <c r="U7" s="1"/>
    </row>
    <row r="8" spans="1:21" ht="15.75" x14ac:dyDescent="0.3">
      <c r="A8" s="44"/>
      <c r="B8" s="37"/>
      <c r="C8" s="13" t="s">
        <v>2</v>
      </c>
      <c r="D8" s="13" t="s">
        <v>10</v>
      </c>
      <c r="E8" s="13" t="s">
        <v>2</v>
      </c>
      <c r="F8" s="13" t="s">
        <v>10</v>
      </c>
      <c r="G8" s="13" t="s">
        <v>2</v>
      </c>
      <c r="H8" s="13" t="s">
        <v>10</v>
      </c>
      <c r="I8" s="37"/>
      <c r="J8" s="37"/>
      <c r="K8" s="37"/>
      <c r="L8" s="36"/>
      <c r="M8" s="37"/>
      <c r="N8" s="37"/>
      <c r="O8" s="43"/>
      <c r="P8" s="37"/>
      <c r="Q8" s="37"/>
      <c r="R8" s="51"/>
      <c r="S8" s="34"/>
      <c r="T8" s="35"/>
      <c r="U8" s="1"/>
    </row>
    <row r="9" spans="1:21" ht="15.75" x14ac:dyDescent="0.3">
      <c r="A9" s="4" t="s">
        <v>50</v>
      </c>
      <c r="B9" s="4">
        <v>277</v>
      </c>
      <c r="C9" s="4">
        <v>114.1</v>
      </c>
      <c r="D9" s="14">
        <f t="shared" ref="D9:D21" si="0">C9*100/($C9+$E9+$G9)</f>
        <v>41.235995663173114</v>
      </c>
      <c r="E9" s="4">
        <f>183-C9</f>
        <v>68.900000000000006</v>
      </c>
      <c r="F9" s="14">
        <f t="shared" ref="F9:F21" si="1">E9*100/($C9+$E9+$G9)</f>
        <v>24.900614383809184</v>
      </c>
      <c r="G9" s="4">
        <f>276.7-E9-C9</f>
        <v>93.699999999999989</v>
      </c>
      <c r="H9" s="14">
        <f t="shared" ref="H9:H21" si="2">G9*100/($C9+$E9+$G9)</f>
        <v>33.863389953017702</v>
      </c>
      <c r="I9" s="15">
        <f t="shared" ref="I9:I21" si="3">D9+F9</f>
        <v>66.136610046982298</v>
      </c>
      <c r="J9" s="4">
        <v>424</v>
      </c>
      <c r="K9" s="4">
        <v>20.8</v>
      </c>
      <c r="L9" s="16">
        <f>I9*J9/100</f>
        <v>280.41922659920493</v>
      </c>
      <c r="M9" s="4">
        <v>2.2000000000000002</v>
      </c>
      <c r="N9" s="17">
        <f>K9+M9</f>
        <v>23</v>
      </c>
      <c r="O9" s="18">
        <f t="shared" ref="O9:O14" si="4">(L9*K9+M9*0)/N9</f>
        <v>253.59651796797667</v>
      </c>
      <c r="P9" s="5">
        <v>168</v>
      </c>
      <c r="Q9" s="4">
        <v>406</v>
      </c>
      <c r="R9" s="14">
        <f t="shared" ref="R9:R21" si="5">((P9*K9)+(Q9*M9))/(K9+M9)</f>
        <v>190.76521739130436</v>
      </c>
      <c r="S9" s="9">
        <v>150</v>
      </c>
      <c r="T9" s="10" t="s">
        <v>26</v>
      </c>
    </row>
    <row r="10" spans="1:21" ht="15.75" x14ac:dyDescent="0.3">
      <c r="A10" s="4"/>
      <c r="B10" s="4"/>
      <c r="C10" s="4"/>
      <c r="D10" s="14" t="e">
        <f t="shared" si="0"/>
        <v>#DIV/0!</v>
      </c>
      <c r="E10" s="4"/>
      <c r="F10" s="14" t="e">
        <f t="shared" si="1"/>
        <v>#DIV/0!</v>
      </c>
      <c r="G10" s="4"/>
      <c r="H10" s="14" t="e">
        <f t="shared" si="2"/>
        <v>#DIV/0!</v>
      </c>
      <c r="I10" s="15" t="e">
        <f t="shared" si="3"/>
        <v>#DIV/0!</v>
      </c>
      <c r="J10" s="4"/>
      <c r="K10" s="4"/>
      <c r="L10" s="16" t="e">
        <f>I10*J10/100</f>
        <v>#DIV/0!</v>
      </c>
      <c r="M10" s="4"/>
      <c r="N10" s="17">
        <f t="shared" ref="N10:N21" si="6">K10+M10</f>
        <v>0</v>
      </c>
      <c r="O10" s="18" t="e">
        <f t="shared" si="4"/>
        <v>#DIV/0!</v>
      </c>
      <c r="P10" s="5"/>
      <c r="Q10" s="4"/>
      <c r="R10" s="14" t="e">
        <f t="shared" si="5"/>
        <v>#DIV/0!</v>
      </c>
      <c r="S10" s="9"/>
      <c r="T10" s="10"/>
    </row>
    <row r="11" spans="1:21" ht="15.75" x14ac:dyDescent="0.3">
      <c r="A11" s="4"/>
      <c r="B11" s="4"/>
      <c r="C11" s="4"/>
      <c r="D11" s="14" t="e">
        <f t="shared" si="0"/>
        <v>#DIV/0!</v>
      </c>
      <c r="E11" s="4"/>
      <c r="F11" s="14" t="e">
        <f t="shared" si="1"/>
        <v>#DIV/0!</v>
      </c>
      <c r="G11" s="4"/>
      <c r="H11" s="14" t="e">
        <f t="shared" si="2"/>
        <v>#DIV/0!</v>
      </c>
      <c r="I11" s="15" t="e">
        <f t="shared" si="3"/>
        <v>#DIV/0!</v>
      </c>
      <c r="J11" s="4"/>
      <c r="K11" s="4"/>
      <c r="L11" s="16" t="e">
        <f>I11*J11/100</f>
        <v>#DIV/0!</v>
      </c>
      <c r="M11" s="4"/>
      <c r="N11" s="17">
        <f t="shared" si="6"/>
        <v>0</v>
      </c>
      <c r="O11" s="18" t="e">
        <f t="shared" si="4"/>
        <v>#DIV/0!</v>
      </c>
      <c r="P11" s="5"/>
      <c r="Q11" s="4"/>
      <c r="R11" s="14" t="e">
        <f t="shared" si="5"/>
        <v>#DIV/0!</v>
      </c>
      <c r="S11" s="9"/>
      <c r="T11" s="10"/>
    </row>
    <row r="12" spans="1:21" ht="15.75" x14ac:dyDescent="0.3">
      <c r="A12" s="4"/>
      <c r="B12" s="5"/>
      <c r="C12" s="7"/>
      <c r="D12" s="14" t="e">
        <f t="shared" ref="D12" si="7">C12*100/($C12+$E12+$G12)</f>
        <v>#DIV/0!</v>
      </c>
      <c r="E12" s="4"/>
      <c r="F12" s="14" t="e">
        <f t="shared" ref="F12" si="8">E12*100/($C12+$E12+$G12)</f>
        <v>#DIV/0!</v>
      </c>
      <c r="G12" s="7"/>
      <c r="H12" s="14" t="e">
        <f t="shared" ref="H12" si="9">G12*100/($C12+$E12+$G12)</f>
        <v>#DIV/0!</v>
      </c>
      <c r="I12" s="15" t="e">
        <f t="shared" ref="I12" si="10">D12+F12</f>
        <v>#DIV/0!</v>
      </c>
      <c r="J12" s="4"/>
      <c r="K12" s="4"/>
      <c r="L12" s="16" t="e">
        <f t="shared" ref="L12" si="11">I12*J12/100</f>
        <v>#DIV/0!</v>
      </c>
      <c r="M12" s="4"/>
      <c r="N12" s="17">
        <f t="shared" ref="N12" si="12">K12+M12</f>
        <v>0</v>
      </c>
      <c r="O12" s="18" t="e">
        <f t="shared" si="4"/>
        <v>#DIV/0!</v>
      </c>
      <c r="P12" s="5"/>
      <c r="Q12" s="4"/>
      <c r="R12" s="14" t="e">
        <f t="shared" si="5"/>
        <v>#DIV/0!</v>
      </c>
      <c r="S12" s="9"/>
      <c r="T12" s="10"/>
    </row>
    <row r="13" spans="1:21" ht="15.75" x14ac:dyDescent="0.3">
      <c r="A13" s="4"/>
      <c r="B13" s="4"/>
      <c r="C13" s="4"/>
      <c r="D13" s="14" t="e">
        <f t="shared" si="0"/>
        <v>#DIV/0!</v>
      </c>
      <c r="E13" s="4"/>
      <c r="F13" s="14" t="e">
        <f t="shared" si="1"/>
        <v>#DIV/0!</v>
      </c>
      <c r="G13" s="4"/>
      <c r="H13" s="14" t="e">
        <f t="shared" si="2"/>
        <v>#DIV/0!</v>
      </c>
      <c r="I13" s="15" t="e">
        <f t="shared" si="3"/>
        <v>#DIV/0!</v>
      </c>
      <c r="J13" s="4"/>
      <c r="K13" s="7"/>
      <c r="L13" s="16" t="e">
        <f>I13*J13/100</f>
        <v>#DIV/0!</v>
      </c>
      <c r="M13" s="4"/>
      <c r="N13" s="17">
        <f t="shared" si="6"/>
        <v>0</v>
      </c>
      <c r="O13" s="18" t="e">
        <f t="shared" si="4"/>
        <v>#DIV/0!</v>
      </c>
      <c r="P13" s="5"/>
      <c r="Q13" s="4"/>
      <c r="R13" s="14" t="e">
        <f t="shared" si="5"/>
        <v>#DIV/0!</v>
      </c>
      <c r="S13" s="9"/>
      <c r="T13" s="10"/>
    </row>
    <row r="14" spans="1:21" ht="15.75" x14ac:dyDescent="0.3">
      <c r="A14" s="4"/>
      <c r="B14" s="4"/>
      <c r="C14" s="4"/>
      <c r="D14" s="14" t="e">
        <f t="shared" si="0"/>
        <v>#DIV/0!</v>
      </c>
      <c r="E14" s="4"/>
      <c r="F14" s="14" t="e">
        <f t="shared" si="1"/>
        <v>#DIV/0!</v>
      </c>
      <c r="G14" s="4"/>
      <c r="H14" s="14" t="e">
        <f t="shared" si="2"/>
        <v>#DIV/0!</v>
      </c>
      <c r="I14" s="15" t="e">
        <f t="shared" si="3"/>
        <v>#DIV/0!</v>
      </c>
      <c r="J14" s="4"/>
      <c r="K14" s="7"/>
      <c r="L14" s="16" t="e">
        <f t="shared" ref="L14:L16" si="13">I14*J14/100</f>
        <v>#DIV/0!</v>
      </c>
      <c r="M14" s="4"/>
      <c r="N14" s="17">
        <f t="shared" si="6"/>
        <v>0</v>
      </c>
      <c r="O14" s="18" t="e">
        <f t="shared" si="4"/>
        <v>#DIV/0!</v>
      </c>
      <c r="P14" s="5"/>
      <c r="Q14" s="4"/>
      <c r="R14" s="14" t="e">
        <f t="shared" si="5"/>
        <v>#DIV/0!</v>
      </c>
      <c r="S14" s="9"/>
      <c r="T14" s="10"/>
    </row>
    <row r="15" spans="1:21" ht="15.75" x14ac:dyDescent="0.3">
      <c r="A15" s="4"/>
      <c r="B15" s="4"/>
      <c r="C15" s="4"/>
      <c r="D15" s="14" t="e">
        <f t="shared" si="0"/>
        <v>#DIV/0!</v>
      </c>
      <c r="E15" s="4"/>
      <c r="F15" s="14" t="e">
        <f t="shared" si="1"/>
        <v>#DIV/0!</v>
      </c>
      <c r="G15" s="4"/>
      <c r="H15" s="14" t="e">
        <f t="shared" si="2"/>
        <v>#DIV/0!</v>
      </c>
      <c r="I15" s="15" t="e">
        <f t="shared" si="3"/>
        <v>#DIV/0!</v>
      </c>
      <c r="J15" s="4"/>
      <c r="K15" s="7"/>
      <c r="L15" s="16" t="e">
        <f t="shared" si="13"/>
        <v>#DIV/0!</v>
      </c>
      <c r="M15" s="4"/>
      <c r="N15" s="17">
        <f t="shared" si="6"/>
        <v>0</v>
      </c>
      <c r="O15" s="18" t="e">
        <f t="shared" ref="O15" si="14">(L15*K15+M15*0)/N15</f>
        <v>#DIV/0!</v>
      </c>
      <c r="P15" s="5"/>
      <c r="Q15" s="4"/>
      <c r="R15" s="14" t="e">
        <f t="shared" si="5"/>
        <v>#DIV/0!</v>
      </c>
      <c r="S15" s="9"/>
      <c r="T15" s="10"/>
    </row>
    <row r="16" spans="1:21" ht="15.75" x14ac:dyDescent="0.3">
      <c r="A16" s="4"/>
      <c r="B16" s="4"/>
      <c r="C16" s="4"/>
      <c r="D16" s="14" t="e">
        <f t="shared" si="0"/>
        <v>#DIV/0!</v>
      </c>
      <c r="E16" s="8"/>
      <c r="F16" s="14" t="e">
        <f t="shared" si="1"/>
        <v>#DIV/0!</v>
      </c>
      <c r="G16" s="4"/>
      <c r="H16" s="14" t="e">
        <f t="shared" si="2"/>
        <v>#DIV/0!</v>
      </c>
      <c r="I16" s="15" t="e">
        <f>D16+F16</f>
        <v>#DIV/0!</v>
      </c>
      <c r="J16" s="4"/>
      <c r="K16" s="7"/>
      <c r="L16" s="16" t="e">
        <f t="shared" si="13"/>
        <v>#DIV/0!</v>
      </c>
      <c r="M16" s="4"/>
      <c r="N16" s="17">
        <f t="shared" si="6"/>
        <v>0</v>
      </c>
      <c r="O16" s="18" t="e">
        <f t="shared" ref="O16:O21" si="15">(L16*K16+M16*0)/N16</f>
        <v>#DIV/0!</v>
      </c>
      <c r="P16" s="5"/>
      <c r="Q16" s="4"/>
      <c r="R16" s="14" t="e">
        <f t="shared" si="5"/>
        <v>#DIV/0!</v>
      </c>
      <c r="S16" s="9"/>
      <c r="T16" s="10"/>
    </row>
    <row r="17" spans="1:20" ht="15.75" x14ac:dyDescent="0.3">
      <c r="A17" s="4"/>
      <c r="B17" s="4"/>
      <c r="C17" s="4"/>
      <c r="D17" s="14" t="e">
        <f>C17*100/($C17+$E17+$G17)</f>
        <v>#DIV/0!</v>
      </c>
      <c r="E17" s="4"/>
      <c r="F17" s="14" t="e">
        <f t="shared" si="1"/>
        <v>#DIV/0!</v>
      </c>
      <c r="G17" s="8"/>
      <c r="H17" s="14" t="e">
        <f t="shared" si="2"/>
        <v>#DIV/0!</v>
      </c>
      <c r="I17" s="15" t="e">
        <f t="shared" si="3"/>
        <v>#DIV/0!</v>
      </c>
      <c r="J17" s="4"/>
      <c r="K17" s="7"/>
      <c r="L17" s="16" t="e">
        <f>I17*J17/100</f>
        <v>#DIV/0!</v>
      </c>
      <c r="M17" s="4"/>
      <c r="N17" s="17">
        <f t="shared" si="6"/>
        <v>0</v>
      </c>
      <c r="O17" s="18" t="e">
        <f t="shared" si="15"/>
        <v>#DIV/0!</v>
      </c>
      <c r="P17" s="5"/>
      <c r="Q17" s="4"/>
      <c r="R17" s="14" t="e">
        <f t="shared" si="5"/>
        <v>#DIV/0!</v>
      </c>
      <c r="S17" s="9"/>
      <c r="T17" s="10"/>
    </row>
    <row r="18" spans="1:20" ht="15.75" x14ac:dyDescent="0.3">
      <c r="A18" s="4"/>
      <c r="B18" s="5"/>
      <c r="C18" s="7"/>
      <c r="D18" s="14" t="e">
        <f t="shared" ref="D18" si="16">C18*100/($C18+$E18+$G18)</f>
        <v>#DIV/0!</v>
      </c>
      <c r="E18" s="4"/>
      <c r="F18" s="14" t="e">
        <f t="shared" ref="F18" si="17">E18*100/($C18+$E18+$G18)</f>
        <v>#DIV/0!</v>
      </c>
      <c r="G18" s="7"/>
      <c r="H18" s="14" t="e">
        <f t="shared" ref="H18" si="18">G18*100/($C18+$E18+$G18)</f>
        <v>#DIV/0!</v>
      </c>
      <c r="I18" s="15" t="e">
        <f t="shared" ref="I18" si="19">D18+F18</f>
        <v>#DIV/0!</v>
      </c>
      <c r="J18" s="4"/>
      <c r="K18" s="7"/>
      <c r="L18" s="16" t="e">
        <f>I18*J18/100</f>
        <v>#DIV/0!</v>
      </c>
      <c r="M18" s="4"/>
      <c r="N18" s="17">
        <f t="shared" ref="N18" si="20">K18+M18</f>
        <v>0</v>
      </c>
      <c r="O18" s="18" t="e">
        <f t="shared" si="15"/>
        <v>#DIV/0!</v>
      </c>
      <c r="P18" s="5"/>
      <c r="Q18" s="4"/>
      <c r="R18" s="14" t="e">
        <f t="shared" si="5"/>
        <v>#DIV/0!</v>
      </c>
      <c r="S18" s="9"/>
      <c r="T18" s="10"/>
    </row>
    <row r="19" spans="1:20" ht="15.75" x14ac:dyDescent="0.3">
      <c r="A19" s="4"/>
      <c r="B19" s="5"/>
      <c r="C19" s="7"/>
      <c r="D19" s="14" t="e">
        <f t="shared" si="0"/>
        <v>#DIV/0!</v>
      </c>
      <c r="E19" s="4"/>
      <c r="F19" s="14" t="e">
        <f t="shared" si="1"/>
        <v>#DIV/0!</v>
      </c>
      <c r="G19" s="7"/>
      <c r="H19" s="14" t="e">
        <f t="shared" si="2"/>
        <v>#DIV/0!</v>
      </c>
      <c r="I19" s="15" t="e">
        <f t="shared" si="3"/>
        <v>#DIV/0!</v>
      </c>
      <c r="J19" s="4"/>
      <c r="K19" s="7"/>
      <c r="L19" s="16" t="e">
        <f>I19*J19/100</f>
        <v>#DIV/0!</v>
      </c>
      <c r="M19" s="4"/>
      <c r="N19" s="17">
        <f t="shared" si="6"/>
        <v>0</v>
      </c>
      <c r="O19" s="18" t="e">
        <f t="shared" si="15"/>
        <v>#DIV/0!</v>
      </c>
      <c r="P19" s="5"/>
      <c r="Q19" s="4"/>
      <c r="R19" s="14" t="e">
        <f t="shared" si="5"/>
        <v>#DIV/0!</v>
      </c>
      <c r="S19" s="9"/>
      <c r="T19" s="10"/>
    </row>
    <row r="20" spans="1:20" ht="15.75" x14ac:dyDescent="0.3">
      <c r="A20" s="4"/>
      <c r="B20" s="5"/>
      <c r="C20" s="7"/>
      <c r="D20" s="14" t="e">
        <f t="shared" si="0"/>
        <v>#DIV/0!</v>
      </c>
      <c r="E20" s="4"/>
      <c r="F20" s="14" t="e">
        <f t="shared" si="1"/>
        <v>#DIV/0!</v>
      </c>
      <c r="G20" s="7"/>
      <c r="H20" s="14" t="e">
        <f t="shared" si="2"/>
        <v>#DIV/0!</v>
      </c>
      <c r="I20" s="15" t="e">
        <f t="shared" si="3"/>
        <v>#DIV/0!</v>
      </c>
      <c r="J20" s="4"/>
      <c r="K20" s="7"/>
      <c r="L20" s="16" t="e">
        <f>I20*J20/100</f>
        <v>#DIV/0!</v>
      </c>
      <c r="M20" s="4"/>
      <c r="N20" s="17">
        <f t="shared" si="6"/>
        <v>0</v>
      </c>
      <c r="O20" s="18" t="e">
        <f t="shared" si="15"/>
        <v>#DIV/0!</v>
      </c>
      <c r="P20" s="5"/>
      <c r="Q20" s="4"/>
      <c r="R20" s="14" t="e">
        <f t="shared" si="5"/>
        <v>#DIV/0!</v>
      </c>
      <c r="S20" s="9"/>
      <c r="T20" s="10"/>
    </row>
    <row r="21" spans="1:20" ht="15.75" x14ac:dyDescent="0.3">
      <c r="A21" s="4"/>
      <c r="B21" s="5"/>
      <c r="C21" s="7"/>
      <c r="D21" s="14" t="e">
        <f t="shared" si="0"/>
        <v>#DIV/0!</v>
      </c>
      <c r="E21" s="4"/>
      <c r="F21" s="14" t="e">
        <f t="shared" si="1"/>
        <v>#DIV/0!</v>
      </c>
      <c r="G21" s="7"/>
      <c r="H21" s="14" t="e">
        <f t="shared" si="2"/>
        <v>#DIV/0!</v>
      </c>
      <c r="I21" s="15" t="e">
        <f t="shared" si="3"/>
        <v>#DIV/0!</v>
      </c>
      <c r="J21" s="4"/>
      <c r="K21" s="7"/>
      <c r="L21" s="16" t="e">
        <f>I21*J21/100</f>
        <v>#DIV/0!</v>
      </c>
      <c r="M21" s="4"/>
      <c r="N21" s="17">
        <f t="shared" si="6"/>
        <v>0</v>
      </c>
      <c r="O21" s="18" t="e">
        <f t="shared" si="15"/>
        <v>#DIV/0!</v>
      </c>
      <c r="P21" s="5"/>
      <c r="Q21" s="4"/>
      <c r="R21" s="14" t="e">
        <f t="shared" si="5"/>
        <v>#DIV/0!</v>
      </c>
      <c r="S21" s="9"/>
      <c r="T21" s="10"/>
    </row>
    <row r="22" spans="1:20" ht="15.75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6.5" thickBot="1" x14ac:dyDescent="0.35">
      <c r="A23" s="12"/>
      <c r="B23" s="12"/>
      <c r="C23" s="19"/>
      <c r="D23" s="20"/>
      <c r="E23" s="21" t="s">
        <v>51</v>
      </c>
      <c r="F23" s="21"/>
      <c r="G23" s="21"/>
      <c r="H23" s="21"/>
      <c r="I23" s="21"/>
      <c r="J23" s="21"/>
      <c r="K23" s="21"/>
      <c r="L23" s="21"/>
      <c r="M23" s="12"/>
      <c r="N23" s="12"/>
      <c r="O23" s="12"/>
      <c r="P23" s="12"/>
      <c r="Q23" s="12"/>
      <c r="R23" s="12"/>
      <c r="S23" s="12"/>
      <c r="T23" s="12"/>
    </row>
    <row r="24" spans="1:20" ht="16.5" thickBo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9" t="s">
        <v>42</v>
      </c>
      <c r="O24" s="41" t="s">
        <v>43</v>
      </c>
      <c r="P24" s="42"/>
      <c r="Q24" s="42"/>
      <c r="R24" s="42"/>
      <c r="S24" s="42"/>
      <c r="T24" s="42"/>
    </row>
    <row r="25" spans="1:20" ht="15.7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40"/>
      <c r="O25" s="23" t="s">
        <v>3</v>
      </c>
      <c r="P25" s="24" t="s">
        <v>4</v>
      </c>
      <c r="Q25" s="24" t="s">
        <v>5</v>
      </c>
      <c r="R25" s="24" t="s">
        <v>6</v>
      </c>
      <c r="S25" s="24" t="s">
        <v>7</v>
      </c>
      <c r="T25" s="24" t="s">
        <v>8</v>
      </c>
    </row>
    <row r="26" spans="1:20" ht="15.7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 t="s">
        <v>9</v>
      </c>
      <c r="O26" s="26">
        <v>8</v>
      </c>
      <c r="P26" s="26">
        <v>9</v>
      </c>
      <c r="Q26" s="26">
        <v>10</v>
      </c>
      <c r="R26" s="26">
        <v>11</v>
      </c>
      <c r="S26" s="26">
        <v>13</v>
      </c>
      <c r="T26" s="26">
        <v>15</v>
      </c>
    </row>
    <row r="27" spans="1:20" ht="15.7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>
        <v>20</v>
      </c>
      <c r="O27" s="26">
        <v>11</v>
      </c>
      <c r="P27" s="26">
        <v>12</v>
      </c>
      <c r="Q27" s="26">
        <v>13</v>
      </c>
      <c r="R27" s="26">
        <v>15</v>
      </c>
      <c r="S27" s="26">
        <v>17</v>
      </c>
      <c r="T27" s="26">
        <v>19</v>
      </c>
    </row>
    <row r="28" spans="1:20" ht="15.7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>
        <v>23</v>
      </c>
      <c r="O28" s="26">
        <v>13</v>
      </c>
      <c r="P28" s="26">
        <v>14</v>
      </c>
      <c r="Q28" s="26">
        <v>15</v>
      </c>
      <c r="R28" s="26">
        <v>17</v>
      </c>
      <c r="S28" s="26">
        <v>19</v>
      </c>
      <c r="T28" s="26">
        <v>21</v>
      </c>
    </row>
    <row r="29" spans="1:20" ht="15.7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>
        <v>26</v>
      </c>
      <c r="O29" s="26">
        <v>15</v>
      </c>
      <c r="P29" s="26">
        <v>16</v>
      </c>
      <c r="Q29" s="26">
        <v>18</v>
      </c>
      <c r="R29" s="26">
        <v>19</v>
      </c>
      <c r="S29" s="26">
        <v>23</v>
      </c>
      <c r="T29" s="26">
        <v>25</v>
      </c>
    </row>
    <row r="30" spans="1:20" ht="16.5" thickBo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7">
        <v>30</v>
      </c>
      <c r="O30" s="28"/>
      <c r="P30" s="28"/>
      <c r="Q30" s="28">
        <v>20</v>
      </c>
      <c r="R30" s="28">
        <v>22</v>
      </c>
      <c r="S30" s="28"/>
      <c r="T30" s="28"/>
    </row>
    <row r="31" spans="1:20" ht="15.7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30"/>
      <c r="P31" s="30"/>
      <c r="Q31" s="30"/>
      <c r="R31" s="30"/>
      <c r="S31" s="30"/>
      <c r="T31" s="30"/>
    </row>
    <row r="32" spans="1:20" ht="15.75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2" t="s">
        <v>45</v>
      </c>
      <c r="O32" s="22"/>
      <c r="P32" s="22"/>
      <c r="Q32" s="22"/>
      <c r="R32" s="22"/>
      <c r="S32" s="22"/>
      <c r="T32" s="22"/>
    </row>
    <row r="33" spans="1:20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x14ac:dyDescent="0.2">
      <c r="A44" s="22"/>
      <c r="B44" s="31" t="s">
        <v>46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x14ac:dyDescent="0.2">
      <c r="A45" s="22"/>
      <c r="B45" s="31" t="s">
        <v>47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x14ac:dyDescent="0.2">
      <c r="A46" s="22"/>
      <c r="B46" s="31" t="s">
        <v>48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</sheetData>
  <sheetProtection algorithmName="SHA-512" hashValue="T9bbWk7aTFqQHP/G3LIhM1m/FikOKM84IgzgBUkejsUytFJ5B78layGIB9MmjgG89h08MtNF/mg5hte6vexMdw==" saltValue="i6I5JH2zBs+8sn/PyyNYtA==" spinCount="100000" sheet="1" objects="1" scenarios="1"/>
  <mergeCells count="21">
    <mergeCell ref="A1:T3"/>
    <mergeCell ref="N24:N25"/>
    <mergeCell ref="O24:T24"/>
    <mergeCell ref="O6:O8"/>
    <mergeCell ref="A6:A8"/>
    <mergeCell ref="B6:B8"/>
    <mergeCell ref="C6:H6"/>
    <mergeCell ref="I6:I8"/>
    <mergeCell ref="J6:J8"/>
    <mergeCell ref="K6:K8"/>
    <mergeCell ref="C7:D7"/>
    <mergeCell ref="E7:F7"/>
    <mergeCell ref="G7:H7"/>
    <mergeCell ref="P6:P8"/>
    <mergeCell ref="Q6:Q8"/>
    <mergeCell ref="R6:R8"/>
    <mergeCell ref="S6:S8"/>
    <mergeCell ref="T6:T8"/>
    <mergeCell ref="L6:L8"/>
    <mergeCell ref="M6:M8"/>
    <mergeCell ref="N6:N8"/>
  </mergeCells>
  <phoneticPr fontId="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C28" sqref="C28"/>
    </sheetView>
  </sheetViews>
  <sheetFormatPr baseColWidth="10" defaultRowHeight="12.75" x14ac:dyDescent="0.2"/>
  <cols>
    <col min="1" max="1" width="15.5703125" bestFit="1" customWidth="1"/>
  </cols>
  <sheetData>
    <row r="1" spans="1:11" ht="15.75" x14ac:dyDescent="0.3">
      <c r="A1" s="32" t="s">
        <v>55</v>
      </c>
      <c r="B1" s="32" t="s">
        <v>56</v>
      </c>
      <c r="C1" s="12"/>
      <c r="D1" s="12"/>
      <c r="E1" s="33"/>
      <c r="F1" s="33"/>
      <c r="G1" s="33"/>
      <c r="H1" s="33"/>
      <c r="I1" s="33"/>
      <c r="J1" s="33"/>
      <c r="K1" s="33"/>
    </row>
    <row r="2" spans="1:11" ht="15.75" x14ac:dyDescent="0.3">
      <c r="A2" s="12" t="s">
        <v>17</v>
      </c>
      <c r="B2" s="12" t="s">
        <v>24</v>
      </c>
      <c r="C2" s="12"/>
      <c r="D2" s="12"/>
      <c r="E2" s="33"/>
      <c r="F2" s="33"/>
      <c r="G2" s="33"/>
      <c r="H2" s="33"/>
      <c r="I2" s="33"/>
      <c r="J2" s="33"/>
      <c r="K2" s="33"/>
    </row>
    <row r="3" spans="1:11" ht="15.75" x14ac:dyDescent="0.3">
      <c r="A3" s="12" t="s">
        <v>15</v>
      </c>
      <c r="B3" s="12" t="s">
        <v>16</v>
      </c>
      <c r="C3" s="12"/>
      <c r="D3" s="12"/>
      <c r="E3" s="33"/>
      <c r="F3" s="33"/>
      <c r="G3" s="33"/>
      <c r="H3" s="33"/>
      <c r="I3" s="33"/>
      <c r="J3" s="33"/>
      <c r="K3" s="33"/>
    </row>
    <row r="4" spans="1:11" ht="15.75" x14ac:dyDescent="0.3">
      <c r="A4" s="12" t="s">
        <v>20</v>
      </c>
      <c r="B4" s="12" t="s">
        <v>54</v>
      </c>
      <c r="C4" s="12"/>
      <c r="D4" s="12"/>
      <c r="E4" s="33"/>
      <c r="F4" s="33"/>
      <c r="G4" s="33"/>
      <c r="H4" s="33"/>
      <c r="I4" s="33"/>
      <c r="J4" s="33"/>
      <c r="K4" s="33"/>
    </row>
    <row r="5" spans="1:11" ht="15.75" x14ac:dyDescent="0.3">
      <c r="A5" s="12" t="s">
        <v>22</v>
      </c>
      <c r="B5" s="12" t="s">
        <v>23</v>
      </c>
      <c r="C5" s="12"/>
      <c r="D5" s="12"/>
      <c r="E5" s="33"/>
      <c r="F5" s="33"/>
      <c r="G5" s="33"/>
      <c r="H5" s="33"/>
      <c r="I5" s="33"/>
      <c r="J5" s="33"/>
      <c r="K5" s="33"/>
    </row>
    <row r="6" spans="1:11" ht="15.75" x14ac:dyDescent="0.3">
      <c r="A6" s="12" t="s">
        <v>18</v>
      </c>
      <c r="B6" s="12" t="s">
        <v>19</v>
      </c>
      <c r="C6" s="12"/>
      <c r="D6" s="12"/>
      <c r="E6" s="33"/>
      <c r="F6" s="33"/>
      <c r="G6" s="33"/>
      <c r="H6" s="33"/>
      <c r="I6" s="33"/>
      <c r="J6" s="33"/>
      <c r="K6" s="33"/>
    </row>
    <row r="7" spans="1:11" ht="15.75" x14ac:dyDescent="0.3">
      <c r="A7" s="12" t="s">
        <v>21</v>
      </c>
      <c r="B7" s="12" t="s">
        <v>30</v>
      </c>
      <c r="C7" s="12"/>
      <c r="D7" s="12"/>
      <c r="E7" s="33"/>
      <c r="F7" s="33"/>
      <c r="G7" s="33"/>
      <c r="H7" s="33"/>
      <c r="I7" s="33"/>
      <c r="J7" s="33"/>
      <c r="K7" s="33"/>
    </row>
    <row r="8" spans="1:11" ht="15.75" x14ac:dyDescent="0.3">
      <c r="A8" s="12" t="s">
        <v>13</v>
      </c>
      <c r="B8" s="12" t="s">
        <v>14</v>
      </c>
      <c r="C8" s="12"/>
      <c r="D8" s="12"/>
      <c r="E8" s="33"/>
      <c r="F8" s="33"/>
      <c r="G8" s="33"/>
      <c r="H8" s="33"/>
      <c r="I8" s="33"/>
      <c r="J8" s="33"/>
      <c r="K8" s="33"/>
    </row>
    <row r="9" spans="1:11" ht="15.75" x14ac:dyDescent="0.3">
      <c r="A9" s="12" t="s">
        <v>53</v>
      </c>
      <c r="B9" s="12" t="s">
        <v>57</v>
      </c>
      <c r="C9" s="12"/>
      <c r="D9" s="12"/>
      <c r="E9" s="33"/>
      <c r="F9" s="33"/>
      <c r="G9" s="33"/>
      <c r="H9" s="33"/>
      <c r="I9" s="33"/>
      <c r="J9" s="33"/>
      <c r="K9" s="33"/>
    </row>
    <row r="10" spans="1:11" ht="15.75" x14ac:dyDescent="0.3">
      <c r="A10" s="12" t="s">
        <v>28</v>
      </c>
      <c r="B10" s="12" t="s">
        <v>29</v>
      </c>
      <c r="C10" s="12"/>
      <c r="D10" s="12"/>
      <c r="E10" s="33"/>
      <c r="F10" s="33"/>
      <c r="G10" s="33"/>
      <c r="H10" s="33"/>
      <c r="I10" s="33"/>
      <c r="J10" s="33"/>
      <c r="K10" s="33"/>
    </row>
    <row r="11" spans="1:1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</sheetData>
  <sheetProtection algorithmName="SHA-512" hashValue="aBY1RG896kBrOFkK+zspeDZrRXwIBcNQenHsgopTAHL1OllveM2PFDpicbYMHZCLMHtrmAeGTv59L9ay7tLBLQ==" saltValue="0gZtnL1wDUgBjcHjvLyZIA==" spinCount="100000" sheet="1" objects="1" scenarios="1"/>
  <sortState xmlns:xlrd2="http://schemas.microsoft.com/office/spreadsheetml/2017/richdata2" ref="A2:B10">
    <sortCondition ref="A2:A1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peNDF_PMR-TMR</vt:lpstr>
      <vt:lpstr>Kürzelverzeichnis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Elizabeth (LAZBW)</dc:creator>
  <cp:lastModifiedBy>Gerster, Elisabeth (LAZBW)</cp:lastModifiedBy>
  <dcterms:created xsi:type="dcterms:W3CDTF">2023-10-20T12:37:08Z</dcterms:created>
  <dcterms:modified xsi:type="dcterms:W3CDTF">2026-07-13T12:24:00Z</dcterms:modified>
</cp:coreProperties>
</file>